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08_ECONÓMICO-FINANCIERA\8.7 INFORMACIÓN BÁSICA SOBRE LA FINANCIACIÓN DE LA ENTIDAD\"/>
    </mc:Choice>
  </mc:AlternateContent>
  <xr:revisionPtr revIDLastSave="0" documentId="8_{D2F43D37-448C-4AB8-B4B3-CA28554425AF}" xr6:coauthVersionLast="47" xr6:coauthVersionMax="47" xr10:uidLastSave="{00000000-0000-0000-0000-000000000000}"/>
  <bookViews>
    <workbookView xWindow="2835" yWindow="1515" windowWidth="24825" windowHeight="12495"/>
  </bookViews>
  <sheets>
    <sheet name="Hoja1" sheetId="1" r:id="rId1"/>
  </sheets>
  <calcPr calcId="0"/>
</workbook>
</file>

<file path=xl/calcChain.xml><?xml version="1.0" encoding="utf-8"?>
<calcChain xmlns="http://schemas.openxmlformats.org/spreadsheetml/2006/main">
  <c r="E11" i="1" l="1"/>
  <c r="I11" i="1"/>
  <c r="J11" i="1"/>
  <c r="K11" i="1"/>
  <c r="E12" i="1"/>
  <c r="I12" i="1"/>
  <c r="K12" i="1"/>
  <c r="E13" i="1"/>
  <c r="I13" i="1"/>
  <c r="K13" i="1"/>
  <c r="C14" i="1"/>
  <c r="D14" i="1"/>
  <c r="E14" i="1"/>
  <c r="F14" i="1"/>
  <c r="G14" i="1"/>
  <c r="H14" i="1"/>
  <c r="I14" i="1"/>
  <c r="J14" i="1"/>
  <c r="K14" i="1"/>
  <c r="E15" i="1"/>
  <c r="I15" i="1"/>
  <c r="J15" i="1"/>
  <c r="K15" i="1"/>
  <c r="E16" i="1"/>
  <c r="I16" i="1"/>
  <c r="J16" i="1"/>
  <c r="K16" i="1"/>
  <c r="C17" i="1"/>
  <c r="D17" i="1"/>
  <c r="E17" i="1"/>
  <c r="F17" i="1"/>
  <c r="G17" i="1"/>
  <c r="H17" i="1"/>
  <c r="I17" i="1"/>
  <c r="J17" i="1"/>
  <c r="K17" i="1"/>
  <c r="C18" i="1"/>
  <c r="D18" i="1"/>
  <c r="E18" i="1"/>
  <c r="F18" i="1"/>
  <c r="G18" i="1"/>
  <c r="H18" i="1"/>
  <c r="I18" i="1"/>
  <c r="J18" i="1"/>
  <c r="K18" i="1"/>
</calcChain>
</file>

<file path=xl/sharedStrings.xml><?xml version="1.0" encoding="utf-8"?>
<sst xmlns="http://schemas.openxmlformats.org/spreadsheetml/2006/main" count="24" uniqueCount="24">
  <si>
    <t>Clasificación CAPITULO</t>
  </si>
  <si>
    <t>DENOMINACIÓN DE LOS CAPÍTULOS</t>
  </si>
  <si>
    <t>Presupuesto Definitivo</t>
  </si>
  <si>
    <t>Derechos Reconocidos</t>
  </si>
  <si>
    <t>Reconocido / Definitivo</t>
  </si>
  <si>
    <t>Ingresos Realizados</t>
  </si>
  <si>
    <t>Devoluciones de Ingresos</t>
  </si>
  <si>
    <t>Recaudación Líquida</t>
  </si>
  <si>
    <t>Recaudación / Reconocidos</t>
  </si>
  <si>
    <t>Pendiente de Cobro</t>
  </si>
  <si>
    <t>Estado de Ejecución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</si>
  <si>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</si>
  <si>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</si>
  <si>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</si>
  <si>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</si>
  <si>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</si>
  <si>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</si>
  <si>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Total de operaciones corrientes:</t>
  </si>
  <si>
    <t>7</t>
  </si>
  <si>
    <t>TRANSFERENCIAS DE CAPITAL</t>
  </si>
  <si>
    <t>8</t>
  </si>
  <si>
    <t>ACTIVOS FINANCIEROS</t>
  </si>
  <si>
    <t>Total de operaciones de capital: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</si>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</sst>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&quot;/&quot;mm&quot;/&quot;yyyy"/>
  </numFmts>
  <fonts count="16" x14ac:knownFonts="1">
    <font>
      <sz val="10"/>
      <color indexed="8"/>
      <name val="MS Sans Serif"/>
    </font>
    <font>
      <b/>
      <sz val="9.9499999999999993"/>
      <color indexed="8"/>
      <name val="Arial"/>
    </font>
    <font>
      <i/>
      <sz val="9"/>
      <color indexed="8"/>
      <name val="Arial"/>
    </font>
    <font>
      <i/>
      <sz val="9"/>
      <color indexed="8"/>
      <name val="Arial"/>
    </font>
    <font>
      <i/>
      <sz val="9"/>
      <color indexed="8"/>
      <name val="Arial"/>
    </font>
    <font>
      <sz val="9.9499999999999993"/>
      <color indexed="8"/>
      <name val="Arial"/>
    </font>
    <font>
      <i/>
      <sz val="9"/>
      <color indexed="8"/>
      <name val="Arial"/>
    </font>
    <font>
      <b/>
      <sz val="9.9499999999999993"/>
      <color indexed="8"/>
      <name val="Arial"/>
    </font>
    <font>
      <b/>
      <sz val="7.9"/>
      <color indexed="8"/>
      <name val="Arial"/>
    </font>
    <font>
      <sz val="8.0500000000000007"/>
      <color indexed="8"/>
      <name val="Arial"/>
    </font>
    <font>
      <sz val="6.95"/>
      <color indexed="8"/>
      <name val="Arial"/>
    </font>
    <font>
      <sz val="6.95"/>
      <color indexed="8"/>
      <name val="Arial"/>
    </font>
    <font>
      <sz val="6.95"/>
      <color indexed="8"/>
      <name val="Arial"/>
    </font>
    <font>
      <b/>
      <sz val="6.95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21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NumberFormat="1" applyFill="1" applyBorder="1" applyAlignment="1" applyProtection="1"/>
    <xf numFmtId="0" fontId="0" fillId="3" borderId="1" xfId="0" applyNumberFormat="1" applyFill="1" applyBorder="1" applyAlignment="1" applyProtection="1"/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4" fontId="0" fillId="0" borderId="1" xfId="0" applyNumberFormat="1" applyFill="1" applyBorder="1" applyAlignment="1" applyProtection="1"/>
    <xf numFmtId="4" fontId="10" fillId="3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10" fontId="11" fillId="0" borderId="1" xfId="1" applyNumberFormat="1" applyFont="1" applyBorder="1" applyAlignment="1">
      <alignment horizontal="right" vertical="center"/>
    </xf>
    <xf numFmtId="10" fontId="0" fillId="0" borderId="0" xfId="1" applyNumberFormat="1" applyFont="1" applyFill="1" applyBorder="1" applyAlignment="1" applyProtection="1"/>
    <xf numFmtId="10" fontId="10" fillId="3" borderId="1" xfId="1" applyNumberFormat="1" applyFont="1" applyFill="1" applyBorder="1" applyAlignment="1">
      <alignment horizontal="right" vertical="center"/>
    </xf>
    <xf numFmtId="10" fontId="10" fillId="2" borderId="1" xfId="1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wrapText="1"/>
    </xf>
    <xf numFmtId="0" fontId="9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 applyProtection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130" workbookViewId="0">
      <selection activeCell="E19" sqref="E19"/>
    </sheetView>
  </sheetViews>
  <sheetFormatPr baseColWidth="10" defaultRowHeight="12.75" x14ac:dyDescent="0.2"/>
  <cols>
    <col min="2" max="2" width="25.42578125" style="21" customWidth="1"/>
    <col min="6" max="7" width="11.42578125" hidden="1" customWidth="1"/>
    <col min="10" max="11" width="0" hidden="1" customWidth="1"/>
  </cols>
  <sheetData>
    <row r="1" spans="1:11" ht="61.5" customHeight="1" x14ac:dyDescent="0.2"/>
    <row r="2" spans="1:11" x14ac:dyDescent="0.2">
      <c r="A2" s="1"/>
      <c r="H2" s="2"/>
      <c r="I2" s="3"/>
      <c r="J2" s="4"/>
    </row>
    <row r="4" spans="1:11" x14ac:dyDescent="0.2">
      <c r="A4" s="5"/>
      <c r="I4" s="2"/>
      <c r="J4" s="6"/>
    </row>
    <row r="5" spans="1:11" x14ac:dyDescent="0.2">
      <c r="D5" s="7"/>
      <c r="E5" s="1"/>
      <c r="F5" s="1"/>
      <c r="G5" s="1"/>
    </row>
    <row r="10" spans="1:11" s="12" customFormat="1" ht="27" x14ac:dyDescent="0.2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</row>
    <row r="11" spans="1:11" ht="22.5" x14ac:dyDescent="0.2">
      <c r="A11" s="8" t="s">
        <v>11</v>
      </c>
      <c r="B11" s="22" t="s">
        <v>12</v>
      </c>
      <c r="C11" s="13">
        <v>2530000</v>
      </c>
      <c r="D11" s="13">
        <v>2642878.9900000002</v>
      </c>
      <c r="E11" s="17">
        <f>+D11/C11</f>
        <v>1.0446162015810279</v>
      </c>
      <c r="F11" s="13">
        <v>2566742.4500000002</v>
      </c>
      <c r="G11" s="13">
        <v>721.79</v>
      </c>
      <c r="H11" s="13">
        <v>2505678.14</v>
      </c>
      <c r="I11" s="17">
        <f>+H11/D11</f>
        <v>0.94808659400633399</v>
      </c>
      <c r="J11" s="13">
        <f>+D11-H11</f>
        <v>137200.85000000009</v>
      </c>
      <c r="K11" s="13">
        <f>+C11-D11</f>
        <v>-112878.99000000022</v>
      </c>
    </row>
    <row r="12" spans="1:11" x14ac:dyDescent="0.2">
      <c r="A12" s="8" t="s">
        <v>13</v>
      </c>
      <c r="B12" s="22" t="s">
        <v>14</v>
      </c>
      <c r="C12" s="13">
        <v>16808325.52</v>
      </c>
      <c r="D12" s="13">
        <v>16808325.239999998</v>
      </c>
      <c r="E12" s="17">
        <f>+D12/C12</f>
        <v>0.99999998334158857</v>
      </c>
      <c r="F12" s="13">
        <v>15825437.390000001</v>
      </c>
      <c r="G12" s="13"/>
      <c r="H12" s="13">
        <v>16808325.539999999</v>
      </c>
      <c r="I12" s="17">
        <f>+H12/D12</f>
        <v>1.0000000178482982</v>
      </c>
      <c r="J12" s="13"/>
      <c r="K12" s="13">
        <f>+C12-D12</f>
        <v>0.2800000011920929</v>
      </c>
    </row>
    <row r="13" spans="1:11" x14ac:dyDescent="0.2">
      <c r="A13" s="8" t="s">
        <v>15</v>
      </c>
      <c r="B13" s="22" t="s">
        <v>16</v>
      </c>
      <c r="C13" s="13">
        <v>500</v>
      </c>
      <c r="D13" s="13">
        <v>140520.34</v>
      </c>
      <c r="E13" s="17">
        <f>+D13/C13</f>
        <v>281.04068000000001</v>
      </c>
      <c r="F13" s="13">
        <v>200.03</v>
      </c>
      <c r="G13" s="13"/>
      <c r="H13" s="13">
        <v>140520.34</v>
      </c>
      <c r="I13" s="17">
        <f>+H13/D13</f>
        <v>1</v>
      </c>
      <c r="J13" s="13"/>
      <c r="K13" s="13">
        <f>+C13-D13</f>
        <v>-140020.34</v>
      </c>
    </row>
    <row r="14" spans="1:11" x14ac:dyDescent="0.2">
      <c r="A14" s="10"/>
      <c r="B14" s="23" t="s">
        <v>17</v>
      </c>
      <c r="C14" s="15">
        <f>+SUM(C11:C13)</f>
        <v>19338825.52</v>
      </c>
      <c r="D14" s="15">
        <f t="shared" ref="D14:J14" si="0">+SUM(D11:D13)</f>
        <v>19591724.569999997</v>
      </c>
      <c r="E14" s="19">
        <f>+SUM(E11:E13)</f>
        <v>283.08529618492264</v>
      </c>
      <c r="F14" s="15">
        <f t="shared" si="0"/>
        <v>18392379.870000001</v>
      </c>
      <c r="G14" s="15">
        <f t="shared" si="0"/>
        <v>721.79</v>
      </c>
      <c r="H14" s="15">
        <f t="shared" si="0"/>
        <v>19454524.02</v>
      </c>
      <c r="I14" s="19">
        <f t="shared" si="0"/>
        <v>2.9480866118546323</v>
      </c>
      <c r="J14" s="15">
        <f t="shared" si="0"/>
        <v>137200.85000000009</v>
      </c>
      <c r="K14" s="15">
        <f>+SUM(K11:K13)</f>
        <v>-252899.04999999903</v>
      </c>
    </row>
    <row r="15" spans="1:11" x14ac:dyDescent="0.2">
      <c r="A15" s="8" t="s">
        <v>18</v>
      </c>
      <c r="B15" s="22" t="s">
        <v>19</v>
      </c>
      <c r="C15" s="13">
        <v>421801.32</v>
      </c>
      <c r="D15" s="13">
        <v>-27783.13</v>
      </c>
      <c r="E15" s="17">
        <f>+D15/C15</f>
        <v>-6.5867811888307981E-2</v>
      </c>
      <c r="F15" s="13">
        <v>549452.56000000006</v>
      </c>
      <c r="G15" s="14"/>
      <c r="H15" s="13">
        <v>-27783.13</v>
      </c>
      <c r="I15" s="17">
        <f>+H15/D15</f>
        <v>1</v>
      </c>
      <c r="J15" s="13">
        <f>+D15-H15</f>
        <v>0</v>
      </c>
      <c r="K15" s="13">
        <f>+C15-D15</f>
        <v>449584.45</v>
      </c>
    </row>
    <row r="16" spans="1:11" x14ac:dyDescent="0.2">
      <c r="A16" s="8" t="s">
        <v>20</v>
      </c>
      <c r="B16" s="22" t="s">
        <v>21</v>
      </c>
      <c r="C16" s="13">
        <v>7222702.0599999996</v>
      </c>
      <c r="D16" s="13">
        <v>108500</v>
      </c>
      <c r="E16" s="17">
        <f>+D16/C16</f>
        <v>1.5022078870023334E-2</v>
      </c>
      <c r="F16" s="13">
        <v>35751.64</v>
      </c>
      <c r="G16" s="14"/>
      <c r="H16" s="13">
        <v>32936</v>
      </c>
      <c r="I16" s="17">
        <f>+H16/D16</f>
        <v>0.30355760368663592</v>
      </c>
      <c r="J16" s="13">
        <f>+D16-H16</f>
        <v>75564</v>
      </c>
      <c r="K16" s="13">
        <f>+C16-D16</f>
        <v>7114202.0599999996</v>
      </c>
    </row>
    <row r="17" spans="1:11" x14ac:dyDescent="0.2">
      <c r="A17" s="10"/>
      <c r="B17" s="23" t="s">
        <v>22</v>
      </c>
      <c r="C17" s="15">
        <f>SUM(C15:C16)</f>
        <v>7644503.3799999999</v>
      </c>
      <c r="D17" s="15">
        <f t="shared" ref="D17:K17" si="1">+SUM(D15:D16)</f>
        <v>80716.87</v>
      </c>
      <c r="E17" s="19">
        <f t="shared" si="1"/>
        <v>-5.0845733018284649E-2</v>
      </c>
      <c r="F17" s="15">
        <f t="shared" si="1"/>
        <v>585204.20000000007</v>
      </c>
      <c r="G17" s="15">
        <f t="shared" si="1"/>
        <v>0</v>
      </c>
      <c r="H17" s="15">
        <f t="shared" si="1"/>
        <v>5152.869999999999</v>
      </c>
      <c r="I17" s="19">
        <f t="shared" si="1"/>
        <v>1.3035576036866359</v>
      </c>
      <c r="J17" s="15">
        <f t="shared" si="1"/>
        <v>75564</v>
      </c>
      <c r="K17" s="15">
        <f t="shared" si="1"/>
        <v>7563786.5099999998</v>
      </c>
    </row>
    <row r="18" spans="1:11" x14ac:dyDescent="0.2">
      <c r="A18" s="9"/>
      <c r="B18" s="24" t="s">
        <v>23</v>
      </c>
      <c r="C18" s="16">
        <f t="shared" ref="C18:K18" si="2">+C14+C17</f>
        <v>26983328.899999999</v>
      </c>
      <c r="D18" s="16">
        <f t="shared" si="2"/>
        <v>19672441.439999998</v>
      </c>
      <c r="E18" s="20">
        <f>D18/C18</f>
        <v>0.72905909841242744</v>
      </c>
      <c r="F18" s="16">
        <f t="shared" si="2"/>
        <v>18977584.07</v>
      </c>
      <c r="G18" s="16">
        <f t="shared" si="2"/>
        <v>721.79</v>
      </c>
      <c r="H18" s="16">
        <f t="shared" si="2"/>
        <v>19459676.890000001</v>
      </c>
      <c r="I18" s="20">
        <f>H18/D18</f>
        <v>0.98918463930118083</v>
      </c>
      <c r="J18" s="16">
        <f t="shared" si="2"/>
        <v>212764.85000000009</v>
      </c>
      <c r="K18" s="16">
        <f t="shared" si="2"/>
        <v>7310887.4600000009</v>
      </c>
    </row>
    <row r="19" spans="1:11" x14ac:dyDescent="0.2">
      <c r="E19" s="18"/>
    </row>
  </sheetData>
  <pageMargins left="0.75" right="0.75" top="1" bottom="1" header="0" footer="0"/>
  <pageSetup paperSize="9" orientation="landscape" blackAndWhite="1" errors="NA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Sánchez Santana</dc:creator>
  <cp:lastModifiedBy>José Daniel López Díaz</cp:lastModifiedBy>
  <dcterms:created xsi:type="dcterms:W3CDTF">2019-12-13T11:34:58Z</dcterms:created>
  <dcterms:modified xsi:type="dcterms:W3CDTF">2021-06-24T13:50:13Z</dcterms:modified>
</cp:coreProperties>
</file>